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llers Net Sheet" sheetId="1" state="visible" r:id="rId3"/>
  </sheets>
  <definedNames>
    <definedName function="false" hidden="false" localSheetId="0" name="_xlnm.Print_Area" vbProcedure="false">'Sellers Net Sheet'!$B$1:$J$67</definedName>
    <definedName function="false" hidden="false" name="zs_inbuilt_cp000" vbProcedure="false">'Sellers Net Sheet'!A1:IV2</definedName>
    <definedName function="false" hidden="false" name="zs_inbuilt_cp001" vbProcedure="false">'Sellers Net Sheet'!A3:A4</definedName>
    <definedName function="false" hidden="false" name="zs_inbuilt_cp002" vbProcedure="false">'Sellers Net Sheet'!A19:A65536</definedName>
    <definedName function="false" hidden="false" name="zs_inbuilt_cp003" vbProcedure="false">'Sellers Net Sheet'!C8:IV10</definedName>
    <definedName function="false" hidden="false" name="zs_inbuilt_cp004" vbProcedure="false">'Sellers Net Sheet'!C15:IV15</definedName>
    <definedName function="false" hidden="false" name="zs_inbuilt_cp005" vbProcedure="false">'Sellers Net Sheet'!B19:IV65536</definedName>
    <definedName function="false" hidden="false" name="zs_inbuilt_cp006" vbProcedure="false">'Sellers Net Sheet'!C16:IV18</definedName>
    <definedName function="false" hidden="false" name="zs_inbuilt_cp007" vbProcedure="false">'Sellers Net Sheet'!C11:IV14</definedName>
    <definedName function="false" hidden="false" name="zs_inbuilt_cp008" vbProcedure="false">'Sellers Net Sheet'!C3:IV7</definedName>
    <definedName function="false" hidden="false" name="zs_inbuilt_cp010" vbProcedure="false">'Sellers Net Sheet'!A18:B18</definedName>
    <definedName function="false" hidden="false" name="zs_inbuilt_cp011" vbProcedure="false">'Sellers Net Sheet'!A5:A7</definedName>
    <definedName function="false" hidden="false" name="zs_inbuilt_cp012" vbProcedure="false">'Sellers Net Sheet'!A11:A14</definedName>
    <definedName function="false" hidden="false" name="zs_inbuilt_cp013" vbProcedure="false">'Sellers Net Sheet'!A16:A17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68" authorId="0">
      <text>
        <r>
          <rPr>
            <sz val="10"/>
            <rFont val="Arial"/>
            <family val="2"/>
          </rPr>
          <t xml:space="preserve">Mark Pfeiffer:
</t>
        </r>
      </text>
    </comment>
  </commentList>
</comments>
</file>

<file path=xl/sharedStrings.xml><?xml version="1.0" encoding="utf-8"?>
<sst xmlns="http://schemas.openxmlformats.org/spreadsheetml/2006/main" count="57" uniqueCount="49">
  <si>
    <t xml:space="preserve">MortgageMark.com</t>
  </si>
  <si>
    <t xml:space="preserve">Seller's Net Sheet</t>
  </si>
  <si>
    <t xml:space="preserve">From the Contract</t>
  </si>
  <si>
    <t xml:space="preserve">Sales Price</t>
  </si>
  <si>
    <t xml:space="preserve">Closing Date</t>
  </si>
  <si>
    <t xml:space="preserve">Realtor Commissions Paid (%)</t>
  </si>
  <si>
    <t xml:space="preserve">Seller Concessions</t>
  </si>
  <si>
    <t xml:space="preserve">(if applicable)</t>
  </si>
  <si>
    <t xml:space="preserve">Annual Property Taxes on Home</t>
  </si>
  <si>
    <t xml:space="preserve">Prepaid HOA Dues </t>
  </si>
  <si>
    <t xml:space="preserve">HOA Transfer Fee</t>
  </si>
  <si>
    <t xml:space="preserve">(if applicable it's about $100)</t>
  </si>
  <si>
    <t xml:space="preserve">About Your Current Mortgage</t>
  </si>
  <si>
    <t xml:space="preserve">1st Mortgage Payoff </t>
  </si>
  <si>
    <t xml:space="preserve">(How Calculate Payoff)</t>
  </si>
  <si>
    <t xml:space="preserve">2nd Mortgage Payoff</t>
  </si>
  <si>
    <t xml:space="preserve">Per Diem Interest</t>
  </si>
  <si>
    <t xml:space="preserve">Current Escrow Account </t>
  </si>
  <si>
    <t xml:space="preserve">Determined by Purchase Contract</t>
  </si>
  <si>
    <t xml:space="preserve">Home Warranty</t>
  </si>
  <si>
    <t xml:space="preserve">Survey</t>
  </si>
  <si>
    <t xml:space="preserve">Realtor Credit to Seller</t>
  </si>
  <si>
    <t xml:space="preserve">Typical Buyer's Costs Paid By Seller</t>
  </si>
  <si>
    <t xml:space="preserve">Owner's Title Policy</t>
  </si>
  <si>
    <t xml:space="preserve">Home Warranty Paid By Seller</t>
  </si>
  <si>
    <t xml:space="preserve">Survey - if needed, Paid By Seller</t>
  </si>
  <si>
    <t xml:space="preserve">Total Buyer's Costs Paid By Seller</t>
  </si>
  <si>
    <t xml:space="preserve">Seller's Fees</t>
  </si>
  <si>
    <t xml:space="preserve">Realtor Commissions</t>
  </si>
  <si>
    <t xml:space="preserve">Settlement Closing Fee</t>
  </si>
  <si>
    <t xml:space="preserve">Doc Prep</t>
  </si>
  <si>
    <t xml:space="preserve">Courier, Copy, Overnight Fee</t>
  </si>
  <si>
    <t xml:space="preserve">Tax Cert</t>
  </si>
  <si>
    <t xml:space="preserve">Recording Fee</t>
  </si>
  <si>
    <t xml:space="preserve">State Guaranty Fund Fee</t>
  </si>
  <si>
    <t xml:space="preserve">Total Seller's Fees</t>
  </si>
  <si>
    <t xml:space="preserve">Summary</t>
  </si>
  <si>
    <t xml:space="preserve">Summary of Costs &amp; Prepaids</t>
  </si>
  <si>
    <t xml:space="preserve">- Total Mortgage Payoffs</t>
  </si>
  <si>
    <t xml:space="preserve">- Buyers Costs Paid By Seller</t>
  </si>
  <si>
    <t xml:space="preserve">- Sellers Fees</t>
  </si>
  <si>
    <t xml:space="preserve">- Per Diem Interest</t>
  </si>
  <si>
    <t xml:space="preserve">- Prorated Tax Amount Owed to Buyer</t>
  </si>
  <si>
    <t xml:space="preserve">Total for Summary of Costs and Prepaids</t>
  </si>
  <si>
    <t xml:space="preserve">Add Backs</t>
  </si>
  <si>
    <t xml:space="preserve">Realtor Credit at Closing</t>
  </si>
  <si>
    <t xml:space="preserve">Prepaid HOA Dues Reimbursment from Buyers</t>
  </si>
  <si>
    <t xml:space="preserve">Refund of Current Escrow Account (if applicable)</t>
  </si>
  <si>
    <t xml:space="preserve">Final Net After Closing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</si>
</sst>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\$#,##0_);[RED]&quot;($&quot;#,##0\)"/>
    <numFmt numFmtId="167" formatCode="m/d/yyyy"/>
    <numFmt numFmtId="168" formatCode="0%"/>
    <numFmt numFmtId="169" formatCode="[$$-409]#,##0.00;\-[$$-409]#,##0.00"/>
    <numFmt numFmtId="170" formatCode="m/d/yy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28"/>
      <color theme="0"/>
      <name val="Arial"/>
      <family val="2"/>
      <charset val="1"/>
    </font>
    <font>
      <u val="single"/>
      <sz val="10"/>
      <color theme="10"/>
      <name val="Arial"/>
      <family val="2"/>
      <charset val="1"/>
    </font>
    <font>
      <u val="single"/>
      <sz val="28"/>
      <color theme="10"/>
      <name val="Arial"/>
      <family val="2"/>
      <charset val="1"/>
    </font>
    <font>
      <b val="true"/>
      <u val="single"/>
      <sz val="24"/>
      <color theme="10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u val="single"/>
      <sz val="8"/>
      <color theme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b val="true"/>
      <sz val="14"/>
      <color theme="0"/>
      <name val="Arial"/>
      <family val="2"/>
      <charset val="1"/>
    </font>
    <font>
      <b val="true"/>
      <sz val="16"/>
      <name val="Arial"/>
      <family val="2"/>
      <charset val="1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4" tint="-0.5"/>
        <bgColor rgb="FF003366"/>
      </patternFill>
    </fill>
    <fill>
      <patternFill patternType="solid">
        <fgColor theme="0" tint="-0.15"/>
        <bgColor rgb="FFD7E4BD"/>
      </patternFill>
    </fill>
    <fill>
      <patternFill patternType="solid">
        <fgColor theme="0" tint="-0.05"/>
        <bgColor rgb="FFE7E6E6"/>
      </patternFill>
    </fill>
    <fill>
      <patternFill patternType="solid">
        <fgColor theme="0" tint="-0.35"/>
        <bgColor rgb="FF9999FF"/>
      </patternFill>
    </fill>
    <fill>
      <patternFill patternType="solid">
        <fgColor theme="4" tint="0.7999"/>
        <bgColor rgb="FFE7E6E6"/>
      </patternFill>
    </fill>
    <fill>
      <patternFill patternType="solid">
        <fgColor theme="2"/>
        <bgColor rgb="FFDEEBF7"/>
      </patternFill>
    </fill>
    <fill>
      <patternFill patternType="solid">
        <fgColor theme="7" tint="0.7999"/>
        <bgColor rgb="FFF2F2F2"/>
      </patternFill>
    </fill>
    <fill>
      <patternFill patternType="solid">
        <fgColor rgb="FFFFCCFF"/>
        <bgColor rgb="FFE7E6E6"/>
      </patternFill>
    </fill>
    <fill>
      <patternFill patternType="solid">
        <fgColor theme="2" tint="-0.5"/>
        <bgColor rgb="FF7F7F7F"/>
      </patternFill>
    </fill>
    <fill>
      <patternFill patternType="solid">
        <fgColor rgb="FFD7E4BD"/>
        <bgColor rgb="FFC5E0B4"/>
      </patternFill>
    </fill>
    <fill>
      <patternFill patternType="solid">
        <fgColor theme="9" tint="0.5999"/>
        <bgColor rgb="FFD7E4BD"/>
      </patternFill>
    </fill>
    <fill>
      <patternFill patternType="solid">
        <fgColor theme="7" tint="0.3999"/>
        <bgColor rgb="FFFFCC00"/>
      </patternFill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hair">
        <color theme="1" tint="0.4999"/>
      </left>
      <right/>
      <top style="hair">
        <color theme="1" tint="0.4999"/>
      </top>
      <bottom/>
      <diagonal/>
    </border>
    <border diagonalUp="false" diagonalDown="false">
      <left/>
      <right/>
      <top style="hair">
        <color theme="1" tint="0.4999"/>
      </top>
      <bottom/>
      <diagonal/>
    </border>
    <border diagonalUp="false" diagonalDown="false">
      <left/>
      <right style="hair">
        <color theme="1" tint="0.4999"/>
      </right>
      <top style="hair">
        <color theme="1" tint="0.4999"/>
      </top>
      <bottom/>
      <diagonal/>
    </border>
    <border diagonalUp="false" diagonalDown="false">
      <left style="hair">
        <color theme="1" tint="0.4999"/>
      </left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hair">
        <color theme="1" tint="0.4999"/>
      </right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theme="1" tint="0.4999"/>
      </left>
      <right/>
      <top/>
      <bottom style="hair">
        <color theme="1" tint="0.4999"/>
      </bottom>
      <diagonal/>
    </border>
    <border diagonalUp="false" diagonalDown="false">
      <left/>
      <right/>
      <top/>
      <bottom style="hair">
        <color theme="1" tint="0.4999"/>
      </bottom>
      <diagonal/>
    </border>
    <border diagonalUp="false" diagonalDown="false">
      <left/>
      <right style="hair">
        <color theme="1" tint="0.4999"/>
      </right>
      <top/>
      <bottom style="hair">
        <color theme="1" tint="0.4999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0" borderId="0" xfId="17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2" borderId="0" xfId="17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5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2" borderId="6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2" borderId="0" xfId="2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6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2" borderId="0" xfId="17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5" borderId="8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7" borderId="3" xfId="17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7" fontId="0" fillId="7" borderId="6" xfId="17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5" fillId="2" borderId="4" xfId="2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5" fillId="2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0" fillId="7" borderId="6" xfId="19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7" borderId="6" xfId="17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9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3" xfId="2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9" fillId="2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7" borderId="15" xfId="17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5" fillId="5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5" borderId="0" xfId="17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2" borderId="0" xfId="2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5" borderId="18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8" borderId="8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2" borderId="6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tru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2" borderId="15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2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9" borderId="22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12" fillId="8" borderId="0" xfId="17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10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0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10" borderId="15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8" borderId="18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11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2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5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9" borderId="6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10" borderId="6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2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2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13" borderId="15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2" borderId="3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4" borderId="1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14" borderId="1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0" fillId="14" borderId="15" xfId="17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8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4" fillId="15" borderId="2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15" borderId="2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14" fillId="15" borderId="25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4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14" fillId="2" borderId="14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7F7F7F"/>
      <rgbColor rgb="FF9999FF"/>
      <rgbColor rgb="FF993366"/>
      <rgbColor rgb="FFFFF2CC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7E4BD"/>
      <rgbColor rgb="FFE7E6E6"/>
      <rgbColor rgb="FF99CCFF"/>
      <rgbColor rgb="FFFFCCFF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767171"/>
      <rgbColor rgb="FFA6A6A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mortgagemark.com/" TargetMode="External"/><Relationship Id="rId3" Type="http://schemas.openxmlformats.org/officeDocument/2006/relationships/hyperlink" Target="https://mortgagemark.com/home-loan-process/sell/sellers-net-sheet/" TargetMode="External"/><Relationship Id="rId4" Type="http://schemas.openxmlformats.org/officeDocument/2006/relationships/hyperlink" Target="https://mortgagemark.com/home-loan-process/house-hunting/select-a-realtor/" TargetMode="External"/><Relationship Id="rId5" Type="http://schemas.openxmlformats.org/officeDocument/2006/relationships/hyperlink" Target="http://mortgagemark.com/closing-costs/closing-costs-payment-methods/" TargetMode="External"/><Relationship Id="rId6" Type="http://schemas.openxmlformats.org/officeDocument/2006/relationships/hyperlink" Target="https://mortgagemark.com/home-loan-process/sell/sellers-net-sheet/" TargetMode="External"/><Relationship Id="rId7" Type="http://schemas.openxmlformats.org/officeDocument/2006/relationships/hyperlink" Target="https://mortgagemark.com/home-loan-process/sell/sellers-net-sheet/" TargetMode="External"/><Relationship Id="rId8" Type="http://schemas.openxmlformats.org/officeDocument/2006/relationships/hyperlink" Target="https://mortgagemark.com/home-loan-process/sell/sellers-net-sheet/" TargetMode="External"/><Relationship Id="rId9" Type="http://schemas.openxmlformats.org/officeDocument/2006/relationships/hyperlink" Target="https://mortgagemark.com/home-loan-process/refinance/payoffs-and-payments/" TargetMode="External"/><Relationship Id="rId10" Type="http://schemas.openxmlformats.org/officeDocument/2006/relationships/hyperlink" Target="https://mortgagemark.com/home-loan-process/sell/sellers-net-sheet/" TargetMode="External"/><Relationship Id="rId11" Type="http://schemas.openxmlformats.org/officeDocument/2006/relationships/hyperlink" Target="https://mortgagemark.com/closing-costs/mortgage-prepaids/escrow-account-overview/refinance-escrows/" TargetMode="External"/><Relationship Id="rId12" Type="http://schemas.openxmlformats.org/officeDocument/2006/relationships/hyperlink" Target="https://mortgagemark.com/home-loan-process/house-hunting/home-warranty/" TargetMode="External"/><Relationship Id="rId13" Type="http://schemas.openxmlformats.org/officeDocument/2006/relationships/hyperlink" Target="http://mortgagemark.com/home-loan-process/sell/why-a-mortgage-lender-wont-use-your-survey/" TargetMode="External"/><Relationship Id="rId14" Type="http://schemas.openxmlformats.org/officeDocument/2006/relationships/hyperlink" Target="https://mortgagemark.com/mortgage-resource-library/mortgage-payment-calculators/title-policy-calculator/" TargetMode="External"/><Relationship Id="rId15" Type="http://schemas.openxmlformats.org/officeDocument/2006/relationships/hyperlink" Target="https://mortgagemark.com/home-loan-process/refinance/property-taxes-may-be-due/" TargetMode="External"/><Relationship Id="rId16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L74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55" zoomScalePageLayoutView="100" workbookViewId="0">
      <selection pane="topLeft" activeCell="E13" activeCellId="0" sqref="E13"/>
    </sheetView>
  </sheetViews>
  <sheetFormatPr defaultColWidth="9.1484375" defaultRowHeight="12.7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35.71"/>
    <col collapsed="false" customWidth="true" hidden="false" outlineLevel="0" max="4" min="3" style="2" width="1.29"/>
    <col collapsed="false" customWidth="true" hidden="false" outlineLevel="0" max="5" min="5" style="1" width="22.15"/>
    <col collapsed="false" customWidth="true" hidden="false" outlineLevel="0" max="6" min="6" style="1" width="23.14"/>
    <col collapsed="false" customWidth="true" hidden="false" outlineLevel="0" max="7" min="7" style="3" width="22"/>
    <col collapsed="false" customWidth="true" hidden="false" outlineLevel="0" max="9" min="8" style="2" width="1.29"/>
    <col collapsed="false" customWidth="true" hidden="false" outlineLevel="0" max="10" min="10" style="2" width="33.86"/>
    <col collapsed="false" customWidth="true" hidden="false" outlineLevel="0" max="11" min="11" style="2" width="16.29"/>
    <col collapsed="false" customWidth="true" hidden="false" outlineLevel="0" max="12" min="12" style="2" width="10"/>
    <col collapsed="false" customWidth="true" hidden="false" outlineLevel="0" max="29" min="13" style="2" width="11.57"/>
    <col collapsed="false" customWidth="true" hidden="false" outlineLevel="0" max="1031" min="30" style="1" width="11.57"/>
    <col collapsed="false" customWidth="false" hidden="false" outlineLevel="0" max="16384" min="1032" style="1" width="9.14"/>
  </cols>
  <sheetData>
    <row r="1" customFormat="false" ht="5.25" hidden="false" customHeight="true" outlineLevel="0" collapsed="false">
      <c r="E1" s="2"/>
      <c r="F1" s="2"/>
      <c r="G1" s="4"/>
    </row>
    <row r="2" s="2" customFormat="true" ht="9" hidden="false" customHeight="true" outlineLevel="0" collapsed="false">
      <c r="C2" s="5"/>
      <c r="D2" s="6"/>
      <c r="E2" s="6"/>
      <c r="F2" s="6"/>
      <c r="G2" s="6"/>
      <c r="H2" s="6"/>
      <c r="I2" s="7"/>
    </row>
    <row r="3" customFormat="false" ht="60" hidden="false" customHeight="true" outlineLevel="0" collapsed="false">
      <c r="C3" s="8"/>
      <c r="D3" s="9" t="s">
        <v>0</v>
      </c>
      <c r="E3" s="9"/>
      <c r="F3" s="9"/>
      <c r="G3" s="9"/>
      <c r="H3" s="9"/>
      <c r="I3" s="10"/>
    </row>
    <row r="4" s="2" customFormat="true" ht="21" hidden="false" customHeight="true" outlineLevel="0" collapsed="false">
      <c r="C4" s="8"/>
      <c r="E4" s="11"/>
      <c r="F4" s="11"/>
      <c r="G4" s="11"/>
      <c r="I4" s="12"/>
    </row>
    <row r="5" customFormat="false" ht="27" hidden="false" customHeight="true" outlineLevel="0" collapsed="false">
      <c r="C5" s="8"/>
      <c r="D5" s="13" t="s">
        <v>1</v>
      </c>
      <c r="E5" s="13"/>
      <c r="F5" s="13"/>
      <c r="G5" s="13"/>
      <c r="H5" s="13"/>
      <c r="I5" s="14"/>
    </row>
    <row r="6" s="2" customFormat="true" ht="12.75" hidden="false" customHeight="false" outlineLevel="0" collapsed="false">
      <c r="C6" s="8"/>
      <c r="G6" s="15"/>
      <c r="I6" s="12"/>
    </row>
    <row r="7" s="2" customFormat="true" ht="6.75" hidden="false" customHeight="true" outlineLevel="0" collapsed="false">
      <c r="C7" s="8"/>
      <c r="D7" s="16"/>
      <c r="E7" s="17"/>
      <c r="F7" s="17"/>
      <c r="G7" s="18"/>
      <c r="H7" s="19"/>
      <c r="I7" s="12"/>
    </row>
    <row r="8" customFormat="false" ht="12.75" hidden="false" customHeight="false" outlineLevel="0" collapsed="false">
      <c r="C8" s="8"/>
      <c r="D8" s="20"/>
      <c r="E8" s="21" t="s">
        <v>2</v>
      </c>
      <c r="F8" s="21"/>
      <c r="G8" s="21"/>
      <c r="H8" s="22"/>
      <c r="I8" s="12"/>
    </row>
    <row r="9" customFormat="false" ht="12.75" hidden="false" customHeight="false" outlineLevel="0" collapsed="false">
      <c r="C9" s="8"/>
      <c r="D9" s="20"/>
      <c r="E9" s="5" t="s">
        <v>3</v>
      </c>
      <c r="F9" s="6"/>
      <c r="G9" s="23" t="n">
        <v>300000</v>
      </c>
      <c r="H9" s="22"/>
      <c r="I9" s="12"/>
    </row>
    <row r="10" customFormat="false" ht="12.75" hidden="false" customHeight="false" outlineLevel="0" collapsed="false">
      <c r="C10" s="8"/>
      <c r="D10" s="20"/>
      <c r="E10" s="8" t="s">
        <v>4</v>
      </c>
      <c r="F10" s="2"/>
      <c r="G10" s="24" t="n">
        <v>45184</v>
      </c>
      <c r="H10" s="22"/>
      <c r="I10" s="12"/>
    </row>
    <row r="11" customFormat="false" ht="12.75" hidden="false" customHeight="false" outlineLevel="0" collapsed="false">
      <c r="C11" s="8"/>
      <c r="D11" s="20"/>
      <c r="E11" s="25" t="s">
        <v>5</v>
      </c>
      <c r="F11" s="26"/>
      <c r="G11" s="27" t="n">
        <v>0.06</v>
      </c>
      <c r="H11" s="22"/>
      <c r="I11" s="12"/>
    </row>
    <row r="12" customFormat="false" ht="12.75" hidden="false" customHeight="false" outlineLevel="0" collapsed="false">
      <c r="C12" s="8"/>
      <c r="D12" s="20"/>
      <c r="E12" s="25" t="s">
        <v>6</v>
      </c>
      <c r="F12" s="28" t="s">
        <v>7</v>
      </c>
      <c r="G12" s="29" t="n">
        <v>0</v>
      </c>
      <c r="H12" s="22"/>
      <c r="I12" s="12"/>
      <c r="L12" s="30"/>
    </row>
    <row r="13" customFormat="false" ht="12.75" hidden="false" customHeight="false" outlineLevel="0" collapsed="false">
      <c r="C13" s="8"/>
      <c r="D13" s="20"/>
      <c r="E13" s="25" t="s">
        <v>8</v>
      </c>
      <c r="F13" s="2"/>
      <c r="G13" s="29" t="n">
        <v>8553</v>
      </c>
      <c r="H13" s="22"/>
      <c r="I13" s="12"/>
      <c r="L13" s="30"/>
    </row>
    <row r="14" customFormat="false" ht="12.75" hidden="false" customHeight="false" outlineLevel="0" collapsed="false">
      <c r="C14" s="8"/>
      <c r="D14" s="20"/>
      <c r="E14" s="25" t="s">
        <v>9</v>
      </c>
      <c r="F14" s="28" t="s">
        <v>7</v>
      </c>
      <c r="G14" s="29"/>
      <c r="H14" s="22"/>
      <c r="I14" s="12"/>
    </row>
    <row r="15" customFormat="false" ht="12.75" hidden="false" customHeight="false" outlineLevel="0" collapsed="false">
      <c r="C15" s="8"/>
      <c r="D15" s="20"/>
      <c r="E15" s="31" t="s">
        <v>10</v>
      </c>
      <c r="F15" s="32" t="s">
        <v>11</v>
      </c>
      <c r="G15" s="33"/>
      <c r="H15" s="22"/>
      <c r="I15" s="12"/>
    </row>
    <row r="16" customFormat="false" ht="6.75" hidden="false" customHeight="true" outlineLevel="0" collapsed="false">
      <c r="C16" s="8"/>
      <c r="D16" s="20"/>
      <c r="E16" s="34"/>
      <c r="F16" s="35"/>
      <c r="G16" s="36"/>
      <c r="H16" s="22"/>
      <c r="I16" s="12"/>
    </row>
    <row r="17" customFormat="false" ht="12.75" hidden="false" customHeight="false" outlineLevel="0" collapsed="false">
      <c r="C17" s="8"/>
      <c r="D17" s="20"/>
      <c r="E17" s="37" t="s">
        <v>12</v>
      </c>
      <c r="F17" s="37"/>
      <c r="G17" s="37"/>
      <c r="H17" s="22"/>
      <c r="I17" s="12"/>
    </row>
    <row r="18" customFormat="false" ht="12.75" hidden="false" customHeight="false" outlineLevel="0" collapsed="false">
      <c r="C18" s="8"/>
      <c r="D18" s="20"/>
      <c r="E18" s="8" t="s">
        <v>13</v>
      </c>
      <c r="F18" s="38" t="s">
        <v>14</v>
      </c>
      <c r="G18" s="29" t="n">
        <v>270000</v>
      </c>
      <c r="H18" s="22"/>
      <c r="I18" s="12"/>
    </row>
    <row r="19" customFormat="false" ht="12.75" hidden="false" customHeight="false" outlineLevel="0" collapsed="false">
      <c r="C19" s="8"/>
      <c r="D19" s="20"/>
      <c r="E19" s="8" t="s">
        <v>15</v>
      </c>
      <c r="F19" s="2"/>
      <c r="G19" s="29"/>
      <c r="H19" s="22"/>
      <c r="I19" s="12"/>
    </row>
    <row r="20" customFormat="false" ht="12.75" hidden="false" customHeight="false" outlineLevel="0" collapsed="false">
      <c r="C20" s="8"/>
      <c r="D20" s="20"/>
      <c r="E20" s="25" t="s">
        <v>16</v>
      </c>
      <c r="F20" s="28"/>
      <c r="G20" s="29" t="n">
        <v>0</v>
      </c>
      <c r="H20" s="22"/>
      <c r="I20" s="12"/>
    </row>
    <row r="21" customFormat="false" ht="12.75" hidden="false" customHeight="false" outlineLevel="0" collapsed="false">
      <c r="C21" s="8"/>
      <c r="D21" s="20"/>
      <c r="E21" s="31" t="s">
        <v>17</v>
      </c>
      <c r="F21" s="32" t="s">
        <v>7</v>
      </c>
      <c r="G21" s="33" t="n">
        <v>0</v>
      </c>
      <c r="H21" s="22"/>
      <c r="I21" s="12"/>
    </row>
    <row r="22" customFormat="false" ht="6.75" hidden="false" customHeight="true" outlineLevel="0" collapsed="false">
      <c r="C22" s="8"/>
      <c r="D22" s="20"/>
      <c r="E22" s="34"/>
      <c r="F22" s="35"/>
      <c r="G22" s="36"/>
      <c r="H22" s="22"/>
      <c r="I22" s="12"/>
    </row>
    <row r="23" customFormat="false" ht="12.75" hidden="false" customHeight="false" outlineLevel="0" collapsed="false">
      <c r="C23" s="8"/>
      <c r="D23" s="20"/>
      <c r="E23" s="37" t="s">
        <v>18</v>
      </c>
      <c r="F23" s="37"/>
      <c r="G23" s="37"/>
      <c r="H23" s="22"/>
      <c r="I23" s="12"/>
    </row>
    <row r="24" customFormat="false" ht="12.75" hidden="false" customHeight="false" outlineLevel="0" collapsed="false">
      <c r="C24" s="8"/>
      <c r="D24" s="20"/>
      <c r="E24" s="25" t="s">
        <v>19</v>
      </c>
      <c r="F24" s="28" t="s">
        <v>7</v>
      </c>
      <c r="G24" s="29" t="n">
        <v>0</v>
      </c>
      <c r="H24" s="22"/>
      <c r="I24" s="12"/>
    </row>
    <row r="25" customFormat="false" ht="12.75" hidden="false" customHeight="false" outlineLevel="0" collapsed="false">
      <c r="C25" s="8"/>
      <c r="D25" s="20"/>
      <c r="E25" s="25" t="s">
        <v>20</v>
      </c>
      <c r="F25" s="28" t="s">
        <v>7</v>
      </c>
      <c r="G25" s="29" t="n">
        <v>0</v>
      </c>
      <c r="H25" s="22"/>
      <c r="I25" s="12"/>
    </row>
    <row r="26" customFormat="false" ht="12.75" hidden="false" customHeight="false" outlineLevel="0" collapsed="false">
      <c r="C26" s="8"/>
      <c r="D26" s="20"/>
      <c r="E26" s="39" t="s">
        <v>21</v>
      </c>
      <c r="F26" s="32" t="s">
        <v>7</v>
      </c>
      <c r="G26" s="33" t="n">
        <v>0</v>
      </c>
      <c r="H26" s="22"/>
      <c r="I26" s="12"/>
    </row>
    <row r="27" customFormat="false" ht="6.75" hidden="false" customHeight="true" outlineLevel="0" collapsed="false">
      <c r="C27" s="8"/>
      <c r="D27" s="40"/>
      <c r="E27" s="41"/>
      <c r="F27" s="42"/>
      <c r="G27" s="43"/>
      <c r="H27" s="44"/>
      <c r="I27" s="12"/>
    </row>
    <row r="28" s="2" customFormat="true" ht="12.75" hidden="false" customHeight="false" outlineLevel="0" collapsed="false">
      <c r="C28" s="8"/>
      <c r="G28" s="4"/>
      <c r="I28" s="12"/>
    </row>
    <row r="29" s="2" customFormat="true" ht="6.75" hidden="false" customHeight="true" outlineLevel="0" collapsed="false">
      <c r="C29" s="8"/>
      <c r="D29" s="45"/>
      <c r="E29" s="46"/>
      <c r="F29" s="46"/>
      <c r="G29" s="47"/>
      <c r="H29" s="48"/>
      <c r="I29" s="12"/>
    </row>
    <row r="30" customFormat="false" ht="12.75" hidden="false" customHeight="false" outlineLevel="0" collapsed="false">
      <c r="C30" s="8"/>
      <c r="D30" s="49"/>
      <c r="E30" s="37" t="s">
        <v>22</v>
      </c>
      <c r="F30" s="37"/>
      <c r="G30" s="37"/>
      <c r="H30" s="50"/>
      <c r="I30" s="12"/>
    </row>
    <row r="31" customFormat="false" ht="12.75" hidden="false" customHeight="false" outlineLevel="0" collapsed="false">
      <c r="C31" s="8"/>
      <c r="D31" s="49"/>
      <c r="E31" s="25" t="s">
        <v>23</v>
      </c>
      <c r="F31" s="26"/>
      <c r="G31" s="51" t="n">
        <f aca="false">IF(G9&lt;100000,G9*0.00554+875,(G9-100000)*0.00554+875)</f>
        <v>1983</v>
      </c>
      <c r="H31" s="50"/>
      <c r="I31" s="12"/>
    </row>
    <row r="32" customFormat="false" ht="12.75" hidden="false" customHeight="false" outlineLevel="0" collapsed="false">
      <c r="C32" s="8"/>
      <c r="D32" s="49"/>
      <c r="E32" s="8" t="s">
        <v>6</v>
      </c>
      <c r="F32" s="2"/>
      <c r="G32" s="51" t="n">
        <f aca="false">G12</f>
        <v>0</v>
      </c>
      <c r="H32" s="50"/>
      <c r="I32" s="12"/>
    </row>
    <row r="33" customFormat="false" ht="12.75" hidden="false" customHeight="false" outlineLevel="0" collapsed="false">
      <c r="C33" s="8"/>
      <c r="D33" s="49"/>
      <c r="E33" s="8" t="s">
        <v>24</v>
      </c>
      <c r="F33" s="52"/>
      <c r="G33" s="51" t="n">
        <f aca="false">G24</f>
        <v>0</v>
      </c>
      <c r="H33" s="50"/>
      <c r="I33" s="12"/>
    </row>
    <row r="34" customFormat="false" ht="12.75" hidden="false" customHeight="false" outlineLevel="0" collapsed="false">
      <c r="C34" s="8"/>
      <c r="D34" s="49"/>
      <c r="E34" s="39" t="s">
        <v>25</v>
      </c>
      <c r="F34" s="53"/>
      <c r="G34" s="54" t="n">
        <f aca="false">G25</f>
        <v>0</v>
      </c>
      <c r="H34" s="50"/>
      <c r="I34" s="12"/>
    </row>
    <row r="35" customFormat="false" ht="12.75" hidden="false" customHeight="false" outlineLevel="0" collapsed="false">
      <c r="C35" s="8"/>
      <c r="D35" s="49"/>
      <c r="E35" s="55" t="s">
        <v>26</v>
      </c>
      <c r="F35" s="56"/>
      <c r="G35" s="57" t="n">
        <f aca="false">SUM(G31:G34)</f>
        <v>1983</v>
      </c>
      <c r="H35" s="50"/>
      <c r="I35" s="12"/>
    </row>
    <row r="36" customFormat="false" ht="6.75" hidden="false" customHeight="true" outlineLevel="0" collapsed="false">
      <c r="C36" s="8"/>
      <c r="D36" s="49"/>
      <c r="E36" s="58"/>
      <c r="F36" s="58"/>
      <c r="G36" s="59"/>
      <c r="H36" s="50"/>
      <c r="I36" s="12"/>
    </row>
    <row r="37" customFormat="false" ht="12.75" hidden="false" customHeight="false" outlineLevel="0" collapsed="false">
      <c r="C37" s="8"/>
      <c r="D37" s="49"/>
      <c r="E37" s="37" t="s">
        <v>27</v>
      </c>
      <c r="F37" s="37"/>
      <c r="G37" s="37"/>
      <c r="H37" s="50"/>
      <c r="I37" s="12"/>
    </row>
    <row r="38" customFormat="false" ht="12.75" hidden="false" customHeight="false" outlineLevel="0" collapsed="false">
      <c r="C38" s="8"/>
      <c r="D38" s="49"/>
      <c r="E38" s="8" t="s">
        <v>28</v>
      </c>
      <c r="F38" s="2"/>
      <c r="G38" s="51" t="n">
        <f aca="false">G9*G11</f>
        <v>18000</v>
      </c>
      <c r="H38" s="50"/>
      <c r="I38" s="12"/>
    </row>
    <row r="39" customFormat="false" ht="12.75" hidden="false" customHeight="false" outlineLevel="0" collapsed="false">
      <c r="C39" s="8"/>
      <c r="D39" s="49"/>
      <c r="E39" s="8" t="s">
        <v>29</v>
      </c>
      <c r="F39" s="2"/>
      <c r="G39" s="51" t="n">
        <v>300</v>
      </c>
      <c r="H39" s="50"/>
      <c r="I39" s="12"/>
    </row>
    <row r="40" customFormat="false" ht="12.75" hidden="false" customHeight="false" outlineLevel="0" collapsed="false">
      <c r="C40" s="8"/>
      <c r="D40" s="49"/>
      <c r="E40" s="8" t="s">
        <v>30</v>
      </c>
      <c r="F40" s="2"/>
      <c r="G40" s="51" t="n">
        <v>250</v>
      </c>
      <c r="H40" s="50"/>
      <c r="I40" s="12"/>
    </row>
    <row r="41" customFormat="false" ht="12.75" hidden="false" customHeight="false" outlineLevel="0" collapsed="false">
      <c r="C41" s="8"/>
      <c r="D41" s="49"/>
      <c r="E41" s="8" t="s">
        <v>31</v>
      </c>
      <c r="F41" s="2"/>
      <c r="G41" s="51" t="n">
        <v>40</v>
      </c>
      <c r="H41" s="50"/>
      <c r="I41" s="12"/>
    </row>
    <row r="42" customFormat="false" ht="12.75" hidden="false" customHeight="false" outlineLevel="0" collapsed="false">
      <c r="C42" s="8"/>
      <c r="D42" s="49"/>
      <c r="E42" s="8" t="s">
        <v>32</v>
      </c>
      <c r="F42" s="2"/>
      <c r="G42" s="51" t="n">
        <v>38</v>
      </c>
      <c r="H42" s="50"/>
      <c r="I42" s="12"/>
    </row>
    <row r="43" customFormat="false" ht="12.75" hidden="false" customHeight="false" outlineLevel="0" collapsed="false">
      <c r="C43" s="8"/>
      <c r="D43" s="49"/>
      <c r="E43" s="8" t="s">
        <v>33</v>
      </c>
      <c r="F43" s="2"/>
      <c r="G43" s="51" t="n">
        <v>40</v>
      </c>
      <c r="H43" s="50"/>
      <c r="I43" s="12"/>
    </row>
    <row r="44" customFormat="false" ht="12.75" hidden="false" customHeight="false" outlineLevel="0" collapsed="false">
      <c r="C44" s="8"/>
      <c r="D44" s="49"/>
      <c r="E44" s="39" t="s">
        <v>34</v>
      </c>
      <c r="F44" s="53"/>
      <c r="G44" s="54" t="n">
        <v>2</v>
      </c>
      <c r="H44" s="50"/>
      <c r="I44" s="12"/>
    </row>
    <row r="45" customFormat="false" ht="12.75" hidden="false" customHeight="false" outlineLevel="0" collapsed="false">
      <c r="C45" s="8"/>
      <c r="D45" s="49"/>
      <c r="E45" s="60" t="s">
        <v>35</v>
      </c>
      <c r="F45" s="61"/>
      <c r="G45" s="62" t="n">
        <f aca="false">SUM(G38:G44)</f>
        <v>18670</v>
      </c>
      <c r="H45" s="50"/>
      <c r="I45" s="12"/>
    </row>
    <row r="46" s="2" customFormat="true" ht="6.75" hidden="false" customHeight="true" outlineLevel="0" collapsed="false">
      <c r="C46" s="8"/>
      <c r="D46" s="63"/>
      <c r="E46" s="64"/>
      <c r="F46" s="64"/>
      <c r="G46" s="65"/>
      <c r="H46" s="66"/>
      <c r="I46" s="12"/>
    </row>
    <row r="47" s="2" customFormat="true" ht="13.5" hidden="false" customHeight="true" outlineLevel="0" collapsed="false">
      <c r="C47" s="8"/>
      <c r="G47" s="4"/>
      <c r="I47" s="12"/>
    </row>
    <row r="48" customFormat="false" ht="27" hidden="false" customHeight="true" outlineLevel="0" collapsed="false">
      <c r="C48" s="8"/>
      <c r="D48" s="67" t="s">
        <v>36</v>
      </c>
      <c r="E48" s="67"/>
      <c r="F48" s="67"/>
      <c r="G48" s="67"/>
      <c r="H48" s="67"/>
      <c r="I48" s="68"/>
    </row>
    <row r="49" customFormat="false" ht="6.75" hidden="false" customHeight="true" outlineLevel="0" collapsed="false">
      <c r="C49" s="8"/>
      <c r="D49" s="16"/>
      <c r="E49" s="69"/>
      <c r="F49" s="69"/>
      <c r="G49" s="69"/>
      <c r="H49" s="19"/>
      <c r="I49" s="12"/>
    </row>
    <row r="50" customFormat="false" ht="13.5" hidden="false" customHeight="true" outlineLevel="0" collapsed="false">
      <c r="C50" s="8"/>
      <c r="D50" s="20"/>
      <c r="E50" s="70" t="s">
        <v>37</v>
      </c>
      <c r="F50" s="70"/>
      <c r="G50" s="70"/>
      <c r="H50" s="22"/>
      <c r="I50" s="12"/>
    </row>
    <row r="51" customFormat="false" ht="12.75" hidden="false" customHeight="false" outlineLevel="0" collapsed="false">
      <c r="C51" s="8"/>
      <c r="D51" s="20"/>
      <c r="E51" s="8" t="s">
        <v>3</v>
      </c>
      <c r="F51" s="2"/>
      <c r="G51" s="51" t="n">
        <f aca="false">G9</f>
        <v>300000</v>
      </c>
      <c r="H51" s="22"/>
      <c r="I51" s="12"/>
    </row>
    <row r="52" customFormat="false" ht="12.75" hidden="false" customHeight="false" outlineLevel="0" collapsed="false">
      <c r="C52" s="8"/>
      <c r="D52" s="20"/>
      <c r="E52" s="8" t="s">
        <v>38</v>
      </c>
      <c r="F52" s="2"/>
      <c r="G52" s="51" t="n">
        <f aca="false">G18+G19</f>
        <v>270000</v>
      </c>
      <c r="H52" s="22"/>
      <c r="I52" s="12"/>
    </row>
    <row r="53" customFormat="false" ht="12.75" hidden="false" customHeight="false" outlineLevel="0" collapsed="false">
      <c r="C53" s="8"/>
      <c r="D53" s="20"/>
      <c r="E53" s="71" t="s">
        <v>39</v>
      </c>
      <c r="F53" s="72"/>
      <c r="G53" s="73" t="n">
        <f aca="false">G35</f>
        <v>1983</v>
      </c>
      <c r="H53" s="22"/>
      <c r="I53" s="12"/>
    </row>
    <row r="54" customFormat="false" ht="12.75" hidden="false" customHeight="false" outlineLevel="0" collapsed="false">
      <c r="C54" s="8"/>
      <c r="D54" s="20"/>
      <c r="E54" s="8" t="s">
        <v>40</v>
      </c>
      <c r="F54" s="2"/>
      <c r="G54" s="74" t="n">
        <f aca="false">G45</f>
        <v>18670</v>
      </c>
      <c r="H54" s="22"/>
      <c r="I54" s="12"/>
    </row>
    <row r="55" customFormat="false" ht="12.75" hidden="false" customHeight="false" outlineLevel="0" collapsed="false">
      <c r="C55" s="8"/>
      <c r="D55" s="20"/>
      <c r="E55" s="8" t="s">
        <v>41</v>
      </c>
      <c r="F55" s="2"/>
      <c r="G55" s="51" t="n">
        <f aca="false">G20</f>
        <v>0</v>
      </c>
      <c r="H55" s="22"/>
      <c r="I55" s="12"/>
    </row>
    <row r="56" customFormat="false" ht="12.75" hidden="false" customHeight="false" outlineLevel="0" collapsed="false">
      <c r="C56" s="8"/>
      <c r="D56" s="20"/>
      <c r="E56" s="31" t="s">
        <v>42</v>
      </c>
      <c r="F56" s="75"/>
      <c r="G56" s="54" t="n">
        <f aca="false">(G13/365)*(365-_xlfn.DAYS(G68,G10))</f>
        <v>-19636.7506849315</v>
      </c>
      <c r="H56" s="22"/>
      <c r="I56" s="12"/>
    </row>
    <row r="57" customFormat="false" ht="12.75" hidden="false" customHeight="false" outlineLevel="0" collapsed="false">
      <c r="C57" s="8"/>
      <c r="D57" s="20"/>
      <c r="E57" s="76" t="s">
        <v>43</v>
      </c>
      <c r="F57" s="77"/>
      <c r="G57" s="78" t="n">
        <f aca="false">G51-G53-G52-G54-G55-G56</f>
        <v>28983.7506849315</v>
      </c>
      <c r="H57" s="22"/>
      <c r="I57" s="12"/>
    </row>
    <row r="58" s="2" customFormat="true" ht="6.75" hidden="false" customHeight="true" outlineLevel="0" collapsed="false">
      <c r="C58" s="8"/>
      <c r="D58" s="20"/>
      <c r="E58" s="79"/>
      <c r="F58" s="79"/>
      <c r="G58" s="79"/>
      <c r="H58" s="22"/>
      <c r="I58" s="12"/>
    </row>
    <row r="59" customFormat="false" ht="12.75" hidden="false" customHeight="false" outlineLevel="0" collapsed="false">
      <c r="C59" s="8"/>
      <c r="D59" s="20"/>
      <c r="E59" s="70" t="s">
        <v>44</v>
      </c>
      <c r="F59" s="70"/>
      <c r="G59" s="70"/>
      <c r="H59" s="22"/>
      <c r="I59" s="12"/>
    </row>
    <row r="60" customFormat="false" ht="12.75" hidden="false" customHeight="false" outlineLevel="0" collapsed="false">
      <c r="C60" s="8"/>
      <c r="D60" s="20"/>
      <c r="E60" s="5" t="s">
        <v>45</v>
      </c>
      <c r="F60" s="6"/>
      <c r="G60" s="80" t="n">
        <f aca="false">G26</f>
        <v>0</v>
      </c>
      <c r="H60" s="22"/>
      <c r="I60" s="12"/>
    </row>
    <row r="61" customFormat="false" ht="12.75" hidden="false" customHeight="false" outlineLevel="0" collapsed="false">
      <c r="C61" s="8"/>
      <c r="D61" s="20"/>
      <c r="E61" s="8" t="s">
        <v>46</v>
      </c>
      <c r="F61" s="52"/>
      <c r="G61" s="51" t="n">
        <f aca="false">G14</f>
        <v>0</v>
      </c>
      <c r="H61" s="22"/>
      <c r="I61" s="12"/>
    </row>
    <row r="62" customFormat="false" ht="12.75" hidden="false" customHeight="false" outlineLevel="0" collapsed="false">
      <c r="C62" s="8"/>
      <c r="D62" s="20"/>
      <c r="E62" s="39" t="s">
        <v>47</v>
      </c>
      <c r="F62" s="53"/>
      <c r="G62" s="54" t="n">
        <f aca="false">G21</f>
        <v>0</v>
      </c>
      <c r="H62" s="22"/>
      <c r="I62" s="12"/>
    </row>
    <row r="63" customFormat="false" ht="12.75" hidden="false" customHeight="false" outlineLevel="0" collapsed="false">
      <c r="C63" s="8"/>
      <c r="D63" s="20"/>
      <c r="E63" s="81" t="s">
        <v>48</v>
      </c>
      <c r="F63" s="82"/>
      <c r="G63" s="83" t="n">
        <f aca="false">G57+G60+G61+G62</f>
        <v>28983.7506849315</v>
      </c>
      <c r="H63" s="22"/>
      <c r="I63" s="12"/>
    </row>
    <row r="64" s="2" customFormat="true" ht="6.75" hidden="false" customHeight="true" outlineLevel="0" collapsed="false">
      <c r="C64" s="8"/>
      <c r="D64" s="40"/>
      <c r="E64" s="84"/>
      <c r="F64" s="84"/>
      <c r="G64" s="43"/>
      <c r="H64" s="44"/>
      <c r="I64" s="12"/>
    </row>
    <row r="65" customFormat="false" ht="13.5" hidden="false" customHeight="true" outlineLevel="0" collapsed="false">
      <c r="C65" s="8"/>
      <c r="E65" s="2"/>
      <c r="F65" s="2"/>
      <c r="G65" s="4"/>
      <c r="I65" s="12"/>
    </row>
    <row r="66" customFormat="false" ht="29.25" hidden="false" customHeight="true" outlineLevel="0" collapsed="false">
      <c r="C66" s="8"/>
      <c r="E66" s="85" t="s">
        <v>48</v>
      </c>
      <c r="F66" s="86"/>
      <c r="G66" s="87" t="n">
        <f aca="false">G63</f>
        <v>28983.7506849315</v>
      </c>
      <c r="I66" s="12"/>
    </row>
    <row r="67" customFormat="false" ht="5.25" hidden="false" customHeight="true" outlineLevel="0" collapsed="false">
      <c r="C67" s="39"/>
      <c r="D67" s="53"/>
      <c r="E67" s="88"/>
      <c r="F67" s="89"/>
      <c r="G67" s="90"/>
      <c r="H67" s="53"/>
      <c r="I67" s="91"/>
    </row>
    <row r="68" s="2" customFormat="true" ht="12.75" hidden="false" customHeight="false" outlineLevel="0" collapsed="false">
      <c r="G68" s="92" t="str">
        <f aca="true">"12/31/"&amp;YEAR(TODAY())</f>
        <v>12/31/2026</v>
      </c>
    </row>
    <row r="69" s="2" customFormat="true" ht="12.75" hidden="false" customHeight="false" outlineLevel="0" collapsed="false">
      <c r="G69" s="4"/>
    </row>
    <row r="70" s="2" customFormat="true" ht="12.75" hidden="false" customHeight="false" outlineLevel="0" collapsed="false">
      <c r="G70" s="4"/>
    </row>
    <row r="71" s="2" customFormat="true" ht="12.75" hidden="false" customHeight="false" outlineLevel="0" collapsed="false">
      <c r="G71" s="4"/>
    </row>
    <row r="72" s="2" customFormat="true" ht="12.75" hidden="false" customHeight="false" outlineLevel="0" collapsed="false">
      <c r="G72" s="4"/>
    </row>
    <row r="73" s="2" customFormat="true" ht="12.75" hidden="false" customHeight="false" outlineLevel="0" collapsed="false">
      <c r="G73" s="4"/>
    </row>
    <row r="74" s="2" customFormat="true" ht="12.75" hidden="false" customHeight="false" outlineLevel="0" collapsed="false">
      <c r="G74" s="4"/>
    </row>
  </sheetData>
  <sheetProtection algorithmName="SHA-512" hashValue="v/2eqnVDhUT+rZjMg0jpNQMkE0GnfFgreSwWN7G9/VosKetNHmABcTMVxP+x3xUYuglPsYjw19pn2tkWGYmJoQ==" saltValue="Gj0wBOu7pSEKpwT1W/u0QQ==" spinCount="100000" sheet="true" objects="true" scenarios="true" formatColumns="false" selectLockedCells="true"/>
  <mergeCells count="10">
    <mergeCell ref="D3:H3"/>
    <mergeCell ref="D5:H5"/>
    <mergeCell ref="E8:G8"/>
    <mergeCell ref="E17:G17"/>
    <mergeCell ref="E23:G23"/>
    <mergeCell ref="E30:G30"/>
    <mergeCell ref="E37:G37"/>
    <mergeCell ref="D48:H48"/>
    <mergeCell ref="E50:G50"/>
    <mergeCell ref="E59:G59"/>
  </mergeCells>
  <dataValidations count="2">
    <dataValidation allowBlank="true" errorStyle="stop" operator="between" showDropDown="false" showErrorMessage="true" showInputMessage="true" sqref="G11" type="decimal">
      <formula1>0</formula1>
      <formula2>10</formula2>
    </dataValidation>
    <dataValidation allowBlank="true" errorStyle="stop" operator="between" showDropDown="false" showErrorMessage="true" showInputMessage="true" sqref="G9 G12:G16 G18:G22 G24:G27" type="whole">
      <formula1>0</formula1>
      <formula2>4000000</formula2>
    </dataValidation>
  </dataValidations>
  <hyperlinks>
    <hyperlink ref="D3" r:id="rId2" display="MortgageMark.com"/>
    <hyperlink ref="D5" r:id="rId3" display="Seller's Net Sheet"/>
    <hyperlink ref="E11" r:id="rId4" display="Realtor Commissions Paid (%)"/>
    <hyperlink ref="E12" r:id="rId5" display="Seller Concessions"/>
    <hyperlink ref="E13" r:id="rId6" display="Annual Property Taxes on Home"/>
    <hyperlink ref="E14" r:id="rId7" display="Prepaid HOA Dues "/>
    <hyperlink ref="E15" r:id="rId8" display="HOA Transfer Fee"/>
    <hyperlink ref="F18" r:id="rId9" display="(How Calculate Payoff)"/>
    <hyperlink ref="E20" r:id="rId10" display="Per Diem Interest"/>
    <hyperlink ref="E21" r:id="rId11" display="Current Escrow Account "/>
    <hyperlink ref="E24" r:id="rId12" display="Home Warranty"/>
    <hyperlink ref="E25" r:id="rId13" display="Survey"/>
    <hyperlink ref="E31" r:id="rId14" display="Owner's Title Policy"/>
    <hyperlink ref="E56" r:id="rId15" display="- Prorated Tax Amount Owed to Buyer"/>
  </hyperlinks>
  <printOptions headings="false" gridLines="false" gridLinesSet="true" horizontalCentered="false" verticalCentered="false"/>
  <pageMargins left="0.25" right="0.25" top="0.75" bottom="0.75" header="0.3" footer="0.3"/>
  <pageSetup paperSize="1" scale="77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legacy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2008-01-25T18:43:47Z</dcterms:created>
  <dc:creator>Mark Pfeiffer</dc:creator>
  <dc:description/>
  <dc:language>en-US</dc:language>
  <cp:lastModifiedBy>Paige Minden</cp:lastModifiedBy>
  <dcterms:modified xsi:type="dcterms:W3CDTF">2026-03-16T18:32:34Z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0x0101001540D6EA80367540BCDDC5D44A930593</vt:lpwstr>
  </property>
</Properties>
</file>